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50" windowWidth="21075" windowHeight="952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H22" i="1" l="1"/>
  <c r="G22" i="1"/>
  <c r="F22" i="1"/>
  <c r="E22" i="1"/>
  <c r="C22" i="1"/>
  <c r="B22" i="1"/>
  <c r="H21" i="1"/>
  <c r="G21" i="1"/>
  <c r="F21" i="1"/>
  <c r="E21" i="1"/>
  <c r="C21" i="1"/>
  <c r="B21" i="1"/>
  <c r="H20" i="1"/>
  <c r="G20" i="1"/>
  <c r="F20" i="1"/>
  <c r="E20" i="1"/>
  <c r="C20" i="1"/>
  <c r="B20" i="1"/>
  <c r="H19" i="1"/>
  <c r="G19" i="1"/>
  <c r="F19" i="1"/>
  <c r="E19" i="1"/>
  <c r="C19" i="1"/>
  <c r="B19" i="1"/>
</calcChain>
</file>

<file path=xl/comments1.xml><?xml version="1.0" encoding="utf-8"?>
<comments xmlns="http://schemas.openxmlformats.org/spreadsheetml/2006/main">
  <authors>
    <author>Michelle Y. Merrill (Ph.D.)</author>
  </authors>
  <commentList>
    <comment ref="C8" authorId="0">
      <text>
        <r>
          <rPr>
            <b/>
            <sz val="9"/>
            <color indexed="81"/>
            <rFont val="Tahoma"/>
            <family val="2"/>
          </rPr>
          <t>Michelle Y. Merrill (Ph.D.):</t>
        </r>
        <r>
          <rPr>
            <sz val="9"/>
            <color indexed="81"/>
            <rFont val="Tahoma"/>
            <family val="2"/>
          </rPr>
          <t xml:space="preserve">
http://www.wolframalpha.com/input/?i=GINI+coefficient+japan 27 May 2014</t>
        </r>
      </text>
    </comment>
    <comment ref="C13" authorId="0">
      <text>
        <r>
          <rPr>
            <b/>
            <sz val="9"/>
            <color indexed="81"/>
            <rFont val="Tahoma"/>
            <family val="2"/>
          </rPr>
          <t>Michelle Y. Merrill (Ph.D.):</t>
        </r>
        <r>
          <rPr>
            <sz val="9"/>
            <color indexed="81"/>
            <rFont val="Tahoma"/>
            <family val="2"/>
          </rPr>
          <t xml:space="preserve">
https://www.cia.gov/library/publications/the-world-factbook/rankorder/2172rank.html   27 May 2014</t>
        </r>
      </text>
    </comment>
    <comment ref="C14" authorId="0">
      <text>
        <r>
          <rPr>
            <b/>
            <sz val="9"/>
            <color indexed="81"/>
            <rFont val="Tahoma"/>
            <family val="2"/>
          </rPr>
          <t>Michelle Y. Merrill (Ph.D.):</t>
        </r>
        <r>
          <rPr>
            <sz val="9"/>
            <color indexed="81"/>
            <rFont val="Tahoma"/>
            <family val="2"/>
          </rPr>
          <t xml:space="preserve">
http://www.wolframalpha.com/input/?i=GINI+coefficient+japan 27 May 2014</t>
        </r>
      </text>
    </comment>
    <comment ref="C15" authorId="0">
      <text>
        <r>
          <rPr>
            <b/>
            <sz val="9"/>
            <color indexed="81"/>
            <rFont val="Tahoma"/>
            <family val="2"/>
          </rPr>
          <t>Michelle Y. Merrill (Ph.D.):</t>
        </r>
        <r>
          <rPr>
            <sz val="9"/>
            <color indexed="81"/>
            <rFont val="Tahoma"/>
            <family val="2"/>
          </rPr>
          <t xml:space="preserve">
 "Table 4. Percentage Share of Disposable Income by Quintile Group of Households and Income Inequality Indices". Report on The Survey of Family Income and Expenditure. Taipei, Taiwan: Directorate General of Budget, Accounting and Statistics. 2010.  http://win.dgbas.gov.tw/fies/doc/result/99/a11/Year04.xls</t>
        </r>
      </text>
    </comment>
    <comment ref="E15" authorId="0">
      <text>
        <r>
          <rPr>
            <b/>
            <sz val="9"/>
            <color indexed="81"/>
            <rFont val="Tahoma"/>
            <family val="2"/>
          </rPr>
          <t>Michelle Y. Merrill (Ph.D.):</t>
        </r>
        <r>
          <rPr>
            <sz val="9"/>
            <color indexed="81"/>
            <rFont val="Tahoma"/>
            <family val="2"/>
          </rPr>
          <t xml:space="preserve">
23 from Wikipedia </t>
        </r>
      </text>
    </comment>
  </commentList>
</comments>
</file>

<file path=xl/sharedStrings.xml><?xml version="1.0" encoding="utf-8"?>
<sst xmlns="http://schemas.openxmlformats.org/spreadsheetml/2006/main" count="53" uniqueCount="38">
  <si>
    <t>Country</t>
  </si>
  <si>
    <r>
      <t xml:space="preserve"> GDP Per Capita (PPP)</t>
    </r>
    <r>
      <rPr>
        <b/>
        <vertAlign val="superscript"/>
        <sz val="11"/>
        <color rgb="FF000000"/>
        <rFont val="Calibri"/>
        <family val="2"/>
        <scheme val="minor"/>
      </rPr>
      <t xml:space="preserve"> 1</t>
    </r>
    <r>
      <rPr>
        <b/>
        <sz val="11"/>
        <color rgb="FF000000"/>
        <rFont val="Calibri"/>
        <family val="2"/>
        <scheme val="minor"/>
      </rPr>
      <t xml:space="preserve"> </t>
    </r>
  </si>
  <si>
    <t>GINI coeficient</t>
  </si>
  <si>
    <t>year of GINI data</t>
  </si>
  <si>
    <t>HDI Rank 2012</t>
  </si>
  <si>
    <t>HDI Score</t>
  </si>
  <si>
    <t>Inequality-adjusted HDI Score</t>
  </si>
  <si>
    <t>IHDI loss</t>
  </si>
  <si>
    <t>Bangladesh</t>
  </si>
  <si>
    <t>Brunei</t>
  </si>
  <si>
    <t>n/a</t>
  </si>
  <si>
    <t>na</t>
  </si>
  <si>
    <t>Cambodia</t>
  </si>
  <si>
    <t>China</t>
  </si>
  <si>
    <t>India</t>
  </si>
  <si>
    <t>Indonesia</t>
  </si>
  <si>
    <t>Japan</t>
  </si>
  <si>
    <t>Laos</t>
  </si>
  <si>
    <t>Malaysia</t>
  </si>
  <si>
    <t>Myanmar/Burma</t>
  </si>
  <si>
    <t>Philippines</t>
  </si>
  <si>
    <t>Singapore</t>
  </si>
  <si>
    <t>South Korea</t>
  </si>
  <si>
    <t>Taiwan</t>
  </si>
  <si>
    <t>Thailand</t>
  </si>
  <si>
    <t>Vietnam</t>
  </si>
  <si>
    <t>max</t>
  </si>
  <si>
    <t>min</t>
  </si>
  <si>
    <t>mean</t>
  </si>
  <si>
    <t>median</t>
  </si>
  <si>
    <t>GINI &amp; HDI rank data from UNDP</t>
  </si>
  <si>
    <t>https://data.undp.org/dataset/Income-Gini-coefficient/36ku-rvrj</t>
  </si>
  <si>
    <t>HDI score and %loss</t>
  </si>
  <si>
    <t>https://data.undp.org/dataset/Table-3-Inequality-adjusted-Human-Development-Inde/9jnv-7hyp</t>
  </si>
  <si>
    <t>HDI rankings</t>
  </si>
  <si>
    <t>highest (worst) = 186 Niger</t>
  </si>
  <si>
    <t>lowest (best) = 1 Norway</t>
  </si>
  <si>
    <t>(except as noted)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</si>
</sst>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164" formatCode="0.0%"/>
    <numFmt numFmtId="165" formatCode="_(&quot;$&quot;* #,##0_);_(&quot;$&quot;* \(#,##0\);_(&quot;$&quot;* &quot;-&quot;??_);_(@_)"/>
    <numFmt numFmtId="166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vertAlign val="superscript"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9">
    <xf numFmtId="0" fontId="0" fillId="0" borderId="0" xfId="0"/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1" xfId="0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left" vertical="center" wrapText="1"/>
    </xf>
    <xf numFmtId="164" fontId="2" fillId="0" borderId="1" xfId="2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165" fontId="0" fillId="0" borderId="1" xfId="1" applyNumberFormat="1" applyFont="1" applyBorder="1"/>
    <xf numFmtId="0" fontId="0" fillId="0" borderId="1" xfId="0" applyBorder="1" applyAlignment="1">
      <alignment horizontal="right"/>
    </xf>
    <xf numFmtId="0" fontId="0" fillId="0" borderId="1" xfId="0" applyBorder="1"/>
    <xf numFmtId="164" fontId="0" fillId="0" borderId="1" xfId="2" applyNumberFormat="1" applyFont="1" applyBorder="1"/>
    <xf numFmtId="166" fontId="0" fillId="0" borderId="1" xfId="0" applyNumberFormat="1" applyBorder="1"/>
    <xf numFmtId="0" fontId="5" fillId="0" borderId="1" xfId="0" applyFont="1" applyBorder="1"/>
    <xf numFmtId="165" fontId="5" fillId="0" borderId="1" xfId="1" applyNumberFormat="1" applyFont="1" applyBorder="1"/>
    <xf numFmtId="2" fontId="5" fillId="0" borderId="1" xfId="0" applyNumberFormat="1" applyFont="1" applyBorder="1"/>
    <xf numFmtId="164" fontId="5" fillId="0" borderId="1" xfId="2" applyNumberFormat="1" applyFont="1" applyBorder="1"/>
    <xf numFmtId="0" fontId="0" fillId="0" borderId="0" xfId="0" applyAlignment="1">
      <alignment horizontal="right"/>
    </xf>
    <xf numFmtId="164" fontId="0" fillId="0" borderId="0" xfId="2" applyNumberFormat="1" applyFont="1"/>
    <xf numFmtId="0" fontId="0" fillId="0" borderId="0" xfId="0" applyAlignment="1">
      <alignment horizontal="left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27"/>
  <sheetViews>
    <sheetView tabSelected="1" workbookViewId="0">
      <selection activeCell="K29" sqref="K29"/>
    </sheetView>
  </sheetViews>
  <sheetFormatPr defaultRowHeight="15" x14ac:dyDescent="0.25"/>
  <cols>
    <col min="1" max="1" width="18.5703125" customWidth="1"/>
    <col min="3" max="3" width="10.5703125" customWidth="1"/>
    <col min="7" max="7" width="11.85546875" customWidth="1"/>
    <col min="8" max="8" width="9.140625" customWidth="1"/>
  </cols>
  <sheetData>
    <row r="1" spans="1:8" ht="47.25" x14ac:dyDescent="0.25">
      <c r="A1" s="1" t="s">
        <v>0</v>
      </c>
      <c r="B1" s="2" t="s">
        <v>1</v>
      </c>
      <c r="C1" s="3" t="s">
        <v>2</v>
      </c>
      <c r="D1" s="3" t="s">
        <v>3</v>
      </c>
      <c r="E1" s="4" t="s">
        <v>4</v>
      </c>
      <c r="F1" s="4" t="s">
        <v>5</v>
      </c>
      <c r="G1" s="4" t="s">
        <v>6</v>
      </c>
      <c r="H1" s="5" t="s">
        <v>7</v>
      </c>
    </row>
    <row r="2" spans="1:8" ht="14.1" customHeight="1" x14ac:dyDescent="0.25">
      <c r="A2" s="6" t="s">
        <v>8</v>
      </c>
      <c r="B2" s="7">
        <v>2100</v>
      </c>
      <c r="C2" s="8">
        <v>32.1</v>
      </c>
      <c r="D2" s="8">
        <v>2010</v>
      </c>
      <c r="E2" s="9">
        <v>146</v>
      </c>
      <c r="F2" s="9">
        <v>0.51500000000000001</v>
      </c>
      <c r="G2" s="9">
        <v>0.374</v>
      </c>
      <c r="H2" s="10">
        <v>0.27400000000000002</v>
      </c>
    </row>
    <row r="3" spans="1:8" ht="14.1" customHeight="1" x14ac:dyDescent="0.25">
      <c r="A3" s="6" t="s">
        <v>9</v>
      </c>
      <c r="B3" s="7">
        <v>54800</v>
      </c>
      <c r="C3" s="8" t="s">
        <v>10</v>
      </c>
      <c r="D3" s="8" t="s">
        <v>10</v>
      </c>
      <c r="E3" s="9">
        <v>30</v>
      </c>
      <c r="F3" s="9">
        <v>0.85499999999999998</v>
      </c>
      <c r="G3" s="9" t="s">
        <v>11</v>
      </c>
      <c r="H3" s="10" t="s">
        <v>11</v>
      </c>
    </row>
    <row r="4" spans="1:8" ht="14.1" customHeight="1" x14ac:dyDescent="0.25">
      <c r="A4" s="6" t="s">
        <v>12</v>
      </c>
      <c r="B4" s="7">
        <v>2600</v>
      </c>
      <c r="C4" s="8">
        <v>37.9</v>
      </c>
      <c r="D4" s="8">
        <v>2008</v>
      </c>
      <c r="E4" s="9">
        <v>138</v>
      </c>
      <c r="F4" s="9">
        <v>0.54300000000000004</v>
      </c>
      <c r="G4" s="9">
        <v>0.40200000000000002</v>
      </c>
      <c r="H4" s="10">
        <v>0.25900000000000001</v>
      </c>
    </row>
    <row r="5" spans="1:8" ht="14.1" customHeight="1" x14ac:dyDescent="0.25">
      <c r="A5" s="6" t="s">
        <v>13</v>
      </c>
      <c r="B5" s="7">
        <v>9800</v>
      </c>
      <c r="C5" s="8">
        <v>42.5</v>
      </c>
      <c r="D5" s="8">
        <v>2005</v>
      </c>
      <c r="E5" s="9">
        <v>101</v>
      </c>
      <c r="F5" s="9">
        <v>0.69899999999999995</v>
      </c>
      <c r="G5" s="9">
        <v>0.54300000000000004</v>
      </c>
      <c r="H5" s="10">
        <v>0.224</v>
      </c>
    </row>
    <row r="6" spans="1:8" ht="14.1" customHeight="1" x14ac:dyDescent="0.25">
      <c r="A6" s="6" t="s">
        <v>14</v>
      </c>
      <c r="B6" s="7">
        <v>4000</v>
      </c>
      <c r="C6" s="8">
        <v>33.4</v>
      </c>
      <c r="D6" s="8">
        <v>2005</v>
      </c>
      <c r="E6" s="9">
        <v>136</v>
      </c>
      <c r="F6" s="9">
        <v>0.54400000000000004</v>
      </c>
      <c r="G6" s="9">
        <v>0.39200000000000002</v>
      </c>
      <c r="H6" s="10">
        <v>0.29299999999999998</v>
      </c>
    </row>
    <row r="7" spans="1:8" ht="14.1" customHeight="1" x14ac:dyDescent="0.25">
      <c r="A7" s="6" t="s">
        <v>15</v>
      </c>
      <c r="B7" s="7">
        <v>5200</v>
      </c>
      <c r="C7" s="8">
        <v>34</v>
      </c>
      <c r="D7" s="8">
        <v>2005</v>
      </c>
      <c r="E7" s="9">
        <v>121</v>
      </c>
      <c r="F7" s="9">
        <v>0.629</v>
      </c>
      <c r="G7" s="9">
        <v>0.51400000000000001</v>
      </c>
      <c r="H7" s="10">
        <v>0.183</v>
      </c>
    </row>
    <row r="8" spans="1:8" ht="14.1" customHeight="1" x14ac:dyDescent="0.25">
      <c r="A8" s="6" t="s">
        <v>16</v>
      </c>
      <c r="B8" s="7">
        <v>37100</v>
      </c>
      <c r="C8" s="8">
        <v>24.9</v>
      </c>
      <c r="D8" s="8">
        <v>1993</v>
      </c>
      <c r="E8" s="9">
        <v>10</v>
      </c>
      <c r="F8" s="9">
        <v>0.92100000000000004</v>
      </c>
      <c r="G8" s="9" t="s">
        <v>11</v>
      </c>
      <c r="H8" s="10" t="s">
        <v>11</v>
      </c>
    </row>
    <row r="9" spans="1:8" ht="14.1" customHeight="1" x14ac:dyDescent="0.25">
      <c r="A9" s="6" t="s">
        <v>17</v>
      </c>
      <c r="B9" s="7">
        <v>3100</v>
      </c>
      <c r="C9" s="8">
        <v>36.700000000000003</v>
      </c>
      <c r="D9" s="8">
        <v>2008</v>
      </c>
      <c r="E9" s="9">
        <v>138</v>
      </c>
      <c r="F9" s="9">
        <v>0.54300000000000004</v>
      </c>
      <c r="G9" s="9">
        <v>0.40899999999999997</v>
      </c>
      <c r="H9" s="10">
        <v>0.247</v>
      </c>
    </row>
    <row r="10" spans="1:8" ht="14.1" customHeight="1" x14ac:dyDescent="0.25">
      <c r="A10" s="6" t="s">
        <v>18</v>
      </c>
      <c r="B10" s="7">
        <v>17500</v>
      </c>
      <c r="C10" s="8">
        <v>46.2</v>
      </c>
      <c r="D10" s="8">
        <v>2009</v>
      </c>
      <c r="E10" s="9">
        <v>64</v>
      </c>
      <c r="F10" s="9">
        <v>0.76900000000000002</v>
      </c>
      <c r="G10" s="9" t="s">
        <v>11</v>
      </c>
      <c r="H10" s="10" t="s">
        <v>11</v>
      </c>
    </row>
    <row r="11" spans="1:8" ht="14.1" customHeight="1" x14ac:dyDescent="0.25">
      <c r="A11" s="6" t="s">
        <v>19</v>
      </c>
      <c r="B11" s="7">
        <v>1700</v>
      </c>
      <c r="C11" s="8" t="s">
        <v>10</v>
      </c>
      <c r="D11" s="8" t="s">
        <v>10</v>
      </c>
      <c r="E11" s="9">
        <v>149</v>
      </c>
      <c r="F11" s="9">
        <v>0.498</v>
      </c>
      <c r="G11" s="9" t="s">
        <v>11</v>
      </c>
      <c r="H11" s="10" t="s">
        <v>11</v>
      </c>
    </row>
    <row r="12" spans="1:8" ht="14.1" customHeight="1" x14ac:dyDescent="0.25">
      <c r="A12" s="6" t="s">
        <v>20</v>
      </c>
      <c r="B12" s="7">
        <v>4700</v>
      </c>
      <c r="C12" s="8">
        <v>43</v>
      </c>
      <c r="D12" s="8">
        <v>2009</v>
      </c>
      <c r="E12" s="9">
        <v>114</v>
      </c>
      <c r="F12" s="9">
        <v>0.65400000000000003</v>
      </c>
      <c r="G12" s="9">
        <v>0.52400000000000002</v>
      </c>
      <c r="H12" s="10">
        <v>0.19900000000000001</v>
      </c>
    </row>
    <row r="13" spans="1:8" ht="14.1" customHeight="1" x14ac:dyDescent="0.25">
      <c r="A13" s="6" t="s">
        <v>21</v>
      </c>
      <c r="B13" s="7">
        <v>62400</v>
      </c>
      <c r="C13" s="8">
        <v>46.3</v>
      </c>
      <c r="D13" s="8">
        <v>2013</v>
      </c>
      <c r="E13" s="9">
        <v>18</v>
      </c>
      <c r="F13" s="9">
        <v>0.89500000000000002</v>
      </c>
      <c r="G13" s="9" t="s">
        <v>11</v>
      </c>
      <c r="H13" s="10" t="s">
        <v>11</v>
      </c>
    </row>
    <row r="14" spans="1:8" ht="14.1" customHeight="1" x14ac:dyDescent="0.25">
      <c r="A14" s="6" t="s">
        <v>22</v>
      </c>
      <c r="B14" s="7">
        <v>33200</v>
      </c>
      <c r="C14" s="8">
        <v>31.6</v>
      </c>
      <c r="D14" s="8">
        <v>1998</v>
      </c>
      <c r="E14" s="9">
        <v>12</v>
      </c>
      <c r="F14" s="9">
        <v>0.90900000000000003</v>
      </c>
      <c r="G14" s="9">
        <v>0.75800000000000001</v>
      </c>
      <c r="H14" s="10">
        <v>0.16500000000000001</v>
      </c>
    </row>
    <row r="15" spans="1:8" ht="14.1" customHeight="1" x14ac:dyDescent="0.25">
      <c r="A15" s="6" t="s">
        <v>23</v>
      </c>
      <c r="B15" s="7">
        <v>39600</v>
      </c>
      <c r="C15" s="8">
        <v>34.200000000000003</v>
      </c>
      <c r="D15" s="8">
        <v>2010</v>
      </c>
      <c r="E15" s="9">
        <v>23</v>
      </c>
      <c r="F15" s="9" t="s">
        <v>11</v>
      </c>
      <c r="G15" s="9" t="s">
        <v>11</v>
      </c>
      <c r="H15" s="9" t="s">
        <v>11</v>
      </c>
    </row>
    <row r="16" spans="1:8" ht="14.1" customHeight="1" x14ac:dyDescent="0.25">
      <c r="A16" s="6" t="s">
        <v>24</v>
      </c>
      <c r="B16" s="7">
        <v>9900</v>
      </c>
      <c r="C16" s="8">
        <v>40</v>
      </c>
      <c r="D16" s="8">
        <v>2009</v>
      </c>
      <c r="E16" s="9">
        <v>103</v>
      </c>
      <c r="F16" s="11">
        <v>0.69</v>
      </c>
      <c r="G16" s="9">
        <v>0.54300000000000004</v>
      </c>
      <c r="H16" s="10">
        <v>0.21299999999999999</v>
      </c>
    </row>
    <row r="17" spans="1:8" ht="14.1" customHeight="1" x14ac:dyDescent="0.25">
      <c r="A17" s="6" t="s">
        <v>25</v>
      </c>
      <c r="B17" s="7">
        <v>4000</v>
      </c>
      <c r="C17" s="8">
        <v>35.6</v>
      </c>
      <c r="D17" s="8">
        <v>2008</v>
      </c>
      <c r="E17" s="9">
        <v>127</v>
      </c>
      <c r="F17" s="9">
        <v>0.61699999999999999</v>
      </c>
      <c r="G17" s="9">
        <v>0.53100000000000003</v>
      </c>
      <c r="H17" s="10">
        <v>0.14000000000000001</v>
      </c>
    </row>
    <row r="18" spans="1:8" x14ac:dyDescent="0.25">
      <c r="A18" s="1"/>
      <c r="B18" s="9"/>
      <c r="C18" s="8"/>
      <c r="D18" s="9"/>
      <c r="E18" s="9"/>
      <c r="F18" s="9"/>
      <c r="G18" s="10"/>
      <c r="H18" s="8"/>
    </row>
    <row r="19" spans="1:8" x14ac:dyDescent="0.25">
      <c r="A19" s="12" t="s">
        <v>26</v>
      </c>
      <c r="B19" s="13">
        <f t="shared" ref="B19:H19" si="0">MAX(B2:B17)</f>
        <v>62400</v>
      </c>
      <c r="C19" s="14">
        <f>MAX(C2:C17)</f>
        <v>46.3</v>
      </c>
      <c r="D19" s="14"/>
      <c r="E19" s="14">
        <f t="shared" si="0"/>
        <v>149</v>
      </c>
      <c r="F19" s="14">
        <f t="shared" si="0"/>
        <v>0.92100000000000004</v>
      </c>
      <c r="G19" s="14">
        <f t="shared" si="0"/>
        <v>0.75800000000000001</v>
      </c>
      <c r="H19" s="15">
        <f t="shared" si="0"/>
        <v>0.29299999999999998</v>
      </c>
    </row>
    <row r="20" spans="1:8" x14ac:dyDescent="0.25">
      <c r="A20" s="12" t="s">
        <v>27</v>
      </c>
      <c r="B20" s="13">
        <f t="shared" ref="B20:H20" si="1">MIN(B2:B17)</f>
        <v>1700</v>
      </c>
      <c r="C20" s="14">
        <f>MIN(C2:C17)</f>
        <v>24.9</v>
      </c>
      <c r="D20" s="14"/>
      <c r="E20" s="14">
        <f t="shared" si="1"/>
        <v>10</v>
      </c>
      <c r="F20" s="14">
        <f t="shared" si="1"/>
        <v>0.498</v>
      </c>
      <c r="G20" s="14">
        <f t="shared" si="1"/>
        <v>0.374</v>
      </c>
      <c r="H20" s="15">
        <f t="shared" si="1"/>
        <v>0.14000000000000001</v>
      </c>
    </row>
    <row r="21" spans="1:8" x14ac:dyDescent="0.25">
      <c r="A21" s="12" t="s">
        <v>28</v>
      </c>
      <c r="B21" s="13">
        <f t="shared" ref="B21:H21" si="2">AVERAGE(B2:B17)</f>
        <v>18231.25</v>
      </c>
      <c r="C21" s="14">
        <f>AVERAGE(C2:C17)</f>
        <v>37.028571428571425</v>
      </c>
      <c r="D21" s="14"/>
      <c r="E21" s="14">
        <f t="shared" si="2"/>
        <v>89.375</v>
      </c>
      <c r="F21" s="14">
        <f t="shared" si="2"/>
        <v>0.68540000000000012</v>
      </c>
      <c r="G21" s="14">
        <f t="shared" si="2"/>
        <v>0.49899999999999994</v>
      </c>
      <c r="H21" s="15">
        <f t="shared" si="2"/>
        <v>0.21970000000000001</v>
      </c>
    </row>
    <row r="22" spans="1:8" x14ac:dyDescent="0.25">
      <c r="A22" s="12" t="s">
        <v>29</v>
      </c>
      <c r="B22" s="13">
        <f t="shared" ref="B22:H22" si="3">MEDIAN(B2:B17)</f>
        <v>7500</v>
      </c>
      <c r="C22" s="14">
        <f>MEDIAN(C2:C17)</f>
        <v>36.150000000000006</v>
      </c>
      <c r="D22" s="14"/>
      <c r="E22" s="14">
        <f t="shared" si="3"/>
        <v>108.5</v>
      </c>
      <c r="F22" s="14">
        <f t="shared" si="3"/>
        <v>0.65400000000000003</v>
      </c>
      <c r="G22" s="14">
        <f t="shared" si="3"/>
        <v>0.51900000000000002</v>
      </c>
      <c r="H22" s="15">
        <f t="shared" si="3"/>
        <v>0.2185</v>
      </c>
    </row>
    <row r="23" spans="1:8" x14ac:dyDescent="0.25">
      <c r="C23" s="16"/>
      <c r="G23" s="17"/>
      <c r="H23" s="16"/>
    </row>
    <row r="24" spans="1:8" x14ac:dyDescent="0.25">
      <c r="A24" t="s">
        <v>30</v>
      </c>
      <c r="B24" t="s">
        <v>31</v>
      </c>
      <c r="C24" s="16"/>
      <c r="G24" s="17"/>
      <c r="H24" s="18" t="s">
        <v>37</v>
      </c>
    </row>
    <row r="25" spans="1:8" x14ac:dyDescent="0.25">
      <c r="A25" t="s">
        <v>32</v>
      </c>
      <c r="B25" t="s">
        <v>33</v>
      </c>
      <c r="C25" s="16"/>
      <c r="G25" s="17"/>
      <c r="H25" s="16"/>
    </row>
    <row r="26" spans="1:8" x14ac:dyDescent="0.25">
      <c r="A26" t="s">
        <v>34</v>
      </c>
      <c r="B26" t="s">
        <v>35</v>
      </c>
      <c r="C26" s="16"/>
      <c r="G26" s="17"/>
      <c r="H26" s="16"/>
    </row>
    <row r="27" spans="1:8" x14ac:dyDescent="0.25">
      <c r="B27" t="s">
        <v>36</v>
      </c>
      <c r="C27" s="16"/>
      <c r="G27" s="17"/>
      <c r="H27" s="16"/>
    </row>
  </sheetData>
  <conditionalFormatting sqref="E2:E17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F2:F17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2:C17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:B17">
    <cfRule type="colorScale" priority="5">
      <colorScale>
        <cfvo type="min"/>
        <cfvo type="max"/>
        <color rgb="FFFCFCFF"/>
        <color rgb="FF63BE7B"/>
      </colorScale>
    </cfRule>
  </conditionalFormatting>
  <conditionalFormatting sqref="G2:G17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H2:H17">
    <cfRule type="colorScale" priority="1">
      <colorScale>
        <cfvo type="min"/>
        <cfvo type="max"/>
        <color theme="4"/>
        <color theme="0" tint="-4.9989318521683403E-2"/>
      </colorScale>
    </cfRule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  <cfRule type="colorScale" priority="3">
      <colorScale>
        <cfvo type="min"/>
        <cfvo type="max"/>
        <color theme="4" tint="0.79998168889431442"/>
        <color theme="4"/>
      </colorScale>
    </cfRule>
  </conditionalFormatting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HSS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 Y. Merrill (Ph.D.)</dc:creator>
  <cp:lastModifiedBy>Michelle Y. Merrill (Ph.D.)</cp:lastModifiedBy>
  <dcterms:created xsi:type="dcterms:W3CDTF">2014-05-28T05:05:19Z</dcterms:created>
  <dcterms:modified xsi:type="dcterms:W3CDTF">2014-05-28T10:08:55Z</dcterms:modified>
</cp:coreProperties>
</file>